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<sst xmlns="http://schemas.openxmlformats.org/spreadsheetml/2006/main" count="71" uniqueCount="71">
  <si>
    <t>Код бюджетной классификации</t>
  </si>
  <si>
    <t>Наименование показателя</t>
  </si>
  <si>
    <t>00010000000000000000</t>
  </si>
  <si>
    <t>НАЛОГИ НА ПРИБЫЛЬ, ДОХОДЫ</t>
  </si>
  <si>
    <t xml:space="preserve">НАЛОГИ НА СОВОКУПНЫЙ ДОХОД </t>
  </si>
  <si>
    <t>Единый сельскохозяйственный налог</t>
  </si>
  <si>
    <t>НАЛОГИ НА ИМУЩЕСТВО</t>
  </si>
  <si>
    <t>Налог на имущество физических лиц</t>
  </si>
  <si>
    <t xml:space="preserve">ДОХОДЫ ОТ ИСПОЛЬЗОВАНИЯ ИМУЩЕСТВА, НАХОДЯЩЕГОСЯ В ГОСУДАРСТВЕННОЙ И МУНИЦИПАЛЬНОЙ СОБСТВЕННОСТИ 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</si>
  <si>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</si>
  <si>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БЕЗВОЗМЕЗДНЫЕ ПОСТУПЛЕНИЯ </t>
  </si>
  <si>
    <t>в том числе:</t>
  </si>
  <si>
    <t>00010100000000000000</t>
  </si>
  <si>
    <t>00010102010010000110</t>
  </si>
  <si>
    <t>00010500000000000000</t>
  </si>
  <si>
    <t>00010503000010000110</t>
  </si>
  <si>
    <t>00010600000000000000</t>
  </si>
  <si>
    <t>00010601030010000110</t>
  </si>
  <si>
    <t>00011100000000000000</t>
  </si>
  <si>
    <t>00011105035100000120</t>
  </si>
  <si>
    <t>00020000000000000000</t>
  </si>
  <si>
    <t>ИТОГО ДОХОДОВ</t>
  </si>
  <si>
    <t>РАСХОДЫ</t>
  </si>
  <si>
    <t xml:space="preserve">Общегосударственные вопросы   </t>
  </si>
  <si>
    <t>Национальная оборона</t>
  </si>
  <si>
    <t>Национальная безопасность и правоохранительная деятельность</t>
  </si>
  <si>
    <t xml:space="preserve">Национальная экономика </t>
  </si>
  <si>
    <t>Жилищно-коммунальное хозяйство</t>
  </si>
  <si>
    <t xml:space="preserve">Культура, кинематография, средства массовой информации </t>
  </si>
  <si>
    <t>Социальная политика</t>
  </si>
  <si>
    <t>ИТОГО РАСХОДОВ</t>
  </si>
  <si>
    <t>0100</t>
  </si>
  <si>
    <t>0400</t>
  </si>
  <si>
    <t>0500</t>
  </si>
  <si>
    <t>0800</t>
  </si>
  <si>
    <t>1000</t>
  </si>
  <si>
    <t>00010606033100000110</t>
  </si>
  <si>
    <t>00010606043100000110</t>
  </si>
  <si>
    <t>% исполнения</t>
  </si>
  <si>
    <t>НАЛОГОВЫЕ И НЕНАЛОГОВЫЕ ДОХОДЫ</t>
  </si>
  <si>
    <t>Дефицит/профицит</t>
  </si>
  <si>
    <t>Дотации бюджетам сельских поселений на выравнивание уровня бюджетной обеспеченности</t>
  </si>
  <si>
    <t>00020215001100000151</t>
  </si>
  <si>
    <t>00020229999100000151</t>
  </si>
  <si>
    <t>Прочие субсидии бюджетам сельских поселений</t>
  </si>
  <si>
    <t>00020235118100000151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</si>
  <si>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</si>
  <si>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00020240014100000151</t>
  </si>
  <si>
    <t>Межбюджетные трансферты, передаваемые бюджетам сельских поселений из бюджетов муниципальных районов</t>
  </si>
  <si>
    <t>0300</t>
  </si>
  <si>
    <t>0200</t>
  </si>
  <si>
    <t>00021905000100000151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</si>
  <si>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</si>
  <si>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</si>
  <si>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</t>
  </si>
  <si>
    <t>Земельный налог с физических лиц</t>
  </si>
  <si>
    <t>1105</t>
  </si>
  <si>
    <t>Другие вопросы в области физической культуры и спорта</t>
  </si>
  <si>
    <t>Уточненый план 2018г.</t>
  </si>
  <si>
    <t>00020235120100000151</t>
  </si>
  <si>
    <t xml:space="preserve">  Субвенции бюджетам сельских поселений на составление(изменение)списков кандидатов в присяжные заседатели федеральных судов общей юрисдикции в Российской Федерации</t>
  </si>
  <si>
    <t>Отклонение 2018 к 2017 г.г.(+;-)</t>
  </si>
  <si>
    <t>00011300000000000000</t>
  </si>
  <si>
    <t>Доходы от оказания платных услуг (работ) и компенсации затрат государства</t>
  </si>
  <si>
    <t>00011302995100000130</t>
  </si>
  <si>
    <t>Прочие доходы от компенсации затрат бюджетов сельских поселений</t>
  </si>
  <si>
    <t>00020215002100000151</t>
  </si>
  <si>
    <t>Дотации бюджетам сельских поселений на поддержку мер по обеспечению сбалансиро-ванности бюджетов</t>
  </si>
  <si>
    <t>Аналитические данные о ходе исполнения бюджета Благовещенского сельского поселения Лухского муниципального района Ивановской области в сравнении с соответствум периодом 2017 г. по сотоянию на 01.01.2019г.</t>
  </si>
  <si>
    <t>Фактически исполнено за  2018 г.</t>
  </si>
  <si>
    <t>Фактически исполнено за  2017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</si>
</sst>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8"/>
      <color indexed="8"/>
      <name val="Arial Cyr"/>
      <family val="0"/>
    </font>
    <font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 style="medium"/>
      <top>
        <color indexed="63"/>
      </top>
      <bottom/>
    </border>
    <border>
      <left style="medium">
        <color indexed="8"/>
      </left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/>
      <right>
        <color indexed="63"/>
      </right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1">
      <alignment horizontal="left" wrapText="1" indent="2"/>
      <protection/>
    </xf>
    <xf numFmtId="0" fontId="24" fillId="0" borderId="2">
      <alignment horizontal="left" wrapText="1" indent="2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3" applyNumberFormat="0" applyAlignment="0" applyProtection="0"/>
    <xf numFmtId="0" fontId="4" fillId="20" borderId="4" applyNumberFormat="0" applyAlignment="0" applyProtection="0"/>
    <xf numFmtId="0" fontId="5" fillId="20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21" borderId="9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10" applyNumberFormat="0" applyFont="0" applyAlignment="0" applyProtection="0"/>
    <xf numFmtId="9" fontId="0" fillId="0" borderId="0" applyFont="0" applyFill="0" applyBorder="0" applyAlignment="0" applyProtection="0"/>
    <xf numFmtId="0" fontId="15" fillId="0" borderId="11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54">
      <alignment/>
      <protection/>
    </xf>
    <xf numFmtId="49" fontId="1" fillId="0" borderId="0" xfId="54" applyNumberFormat="1">
      <alignment/>
      <protection/>
    </xf>
    <xf numFmtId="49" fontId="18" fillId="0" borderId="0" xfId="54" applyNumberFormat="1" applyFont="1" applyAlignment="1">
      <alignment horizontal="center" vertical="center" wrapText="1"/>
      <protection/>
    </xf>
    <xf numFmtId="0" fontId="1" fillId="0" borderId="0" xfId="54" applyAlignment="1">
      <alignment horizontal="center"/>
      <protection/>
    </xf>
    <xf numFmtId="49" fontId="19" fillId="0" borderId="12" xfId="54" applyNumberFormat="1" applyFont="1" applyBorder="1" applyAlignment="1">
      <alignment horizontal="center" vertical="center" wrapText="1"/>
      <protection/>
    </xf>
    <xf numFmtId="49" fontId="20" fillId="0" borderId="13" xfId="54" applyNumberFormat="1" applyFont="1" applyBorder="1" applyAlignment="1">
      <alignment horizontal="center" vertical="center" wrapText="1"/>
      <protection/>
    </xf>
    <xf numFmtId="0" fontId="20" fillId="0" borderId="14" xfId="54" applyFont="1" applyBorder="1" applyAlignment="1">
      <alignment horizontal="left" vertical="center" wrapText="1"/>
      <protection/>
    </xf>
    <xf numFmtId="2" fontId="20" fillId="0" borderId="15" xfId="54" applyNumberFormat="1" applyFont="1" applyBorder="1" applyAlignment="1">
      <alignment horizontal="center" vertical="center"/>
      <protection/>
    </xf>
    <xf numFmtId="4" fontId="20" fillId="0" borderId="15" xfId="54" applyNumberFormat="1" applyFont="1" applyBorder="1" applyAlignment="1">
      <alignment horizontal="center" vertical="center"/>
      <protection/>
    </xf>
    <xf numFmtId="49" fontId="21" fillId="0" borderId="14" xfId="54" applyNumberFormat="1" applyFont="1" applyBorder="1" applyAlignment="1">
      <alignment horizontal="center" vertical="center" wrapText="1"/>
      <protection/>
    </xf>
    <xf numFmtId="0" fontId="21" fillId="0" borderId="16" xfId="54" applyFont="1" applyBorder="1" applyAlignment="1">
      <alignment horizontal="left" vertical="center" wrapText="1"/>
      <protection/>
    </xf>
    <xf numFmtId="2" fontId="21" fillId="0" borderId="16" xfId="54" applyNumberFormat="1" applyFont="1" applyBorder="1" applyAlignment="1">
      <alignment horizontal="center" vertical="center" wrapText="1"/>
      <protection/>
    </xf>
    <xf numFmtId="0" fontId="19" fillId="0" borderId="17" xfId="54" applyFont="1" applyBorder="1" applyAlignment="1">
      <alignment horizontal="left" vertical="center" wrapText="1"/>
      <protection/>
    </xf>
    <xf numFmtId="2" fontId="19" fillId="0" borderId="17" xfId="54" applyNumberFormat="1" applyFont="1" applyBorder="1" applyAlignment="1">
      <alignment horizontal="center" vertical="center" wrapText="1"/>
      <protection/>
    </xf>
    <xf numFmtId="180" fontId="19" fillId="0" borderId="17" xfId="54" applyNumberFormat="1" applyFont="1" applyBorder="1" applyAlignment="1">
      <alignment horizontal="center" vertical="center" wrapText="1"/>
      <protection/>
    </xf>
    <xf numFmtId="49" fontId="21" fillId="0" borderId="12" xfId="54" applyNumberFormat="1" applyFont="1" applyBorder="1" applyAlignment="1">
      <alignment horizontal="center" vertical="center" wrapText="1"/>
      <protection/>
    </xf>
    <xf numFmtId="0" fontId="21" fillId="0" borderId="17" xfId="54" applyFont="1" applyBorder="1" applyAlignment="1">
      <alignment horizontal="left" vertical="center" wrapText="1"/>
      <protection/>
    </xf>
    <xf numFmtId="2" fontId="21" fillId="0" borderId="17" xfId="54" applyNumberFormat="1" applyFont="1" applyBorder="1" applyAlignment="1">
      <alignment horizontal="center" vertical="center" wrapText="1"/>
      <protection/>
    </xf>
    <xf numFmtId="180" fontId="21" fillId="0" borderId="17" xfId="54" applyNumberFormat="1" applyFont="1" applyBorder="1" applyAlignment="1">
      <alignment horizontal="center" vertical="center" wrapText="1"/>
      <protection/>
    </xf>
    <xf numFmtId="2" fontId="22" fillId="0" borderId="17" xfId="54" applyNumberFormat="1" applyFont="1" applyBorder="1" applyAlignment="1">
      <alignment horizontal="center" vertical="center" wrapText="1"/>
      <protection/>
    </xf>
    <xf numFmtId="0" fontId="21" fillId="0" borderId="17" xfId="54" applyFont="1" applyBorder="1" applyAlignment="1">
      <alignment horizontal="justify" vertical="center" wrapText="1"/>
      <protection/>
    </xf>
    <xf numFmtId="0" fontId="19" fillId="0" borderId="17" xfId="54" applyFont="1" applyBorder="1" applyAlignment="1">
      <alignment horizontal="justify" vertical="center" wrapText="1"/>
      <protection/>
    </xf>
    <xf numFmtId="0" fontId="19" fillId="0" borderId="18" xfId="54" applyFont="1" applyBorder="1" applyAlignment="1">
      <alignment horizontal="left" vertical="center" wrapText="1"/>
      <protection/>
    </xf>
    <xf numFmtId="2" fontId="19" fillId="0" borderId="15" xfId="54" applyNumberFormat="1" applyFont="1" applyBorder="1" applyAlignment="1">
      <alignment horizontal="center" vertical="center" wrapText="1"/>
      <protection/>
    </xf>
    <xf numFmtId="4" fontId="19" fillId="0" borderId="15" xfId="54" applyNumberFormat="1" applyFont="1" applyBorder="1" applyAlignment="1">
      <alignment horizontal="center" vertical="center" wrapText="1"/>
      <protection/>
    </xf>
    <xf numFmtId="49" fontId="1" fillId="8" borderId="15" xfId="54" applyNumberFormat="1" applyFill="1" applyBorder="1" applyAlignment="1">
      <alignment horizontal="center"/>
      <protection/>
    </xf>
    <xf numFmtId="0" fontId="21" fillId="8" borderId="12" xfId="54" applyFont="1" applyFill="1" applyBorder="1" applyAlignment="1">
      <alignment vertical="center" wrapText="1"/>
      <protection/>
    </xf>
    <xf numFmtId="2" fontId="20" fillId="8" borderId="15" xfId="54" applyNumberFormat="1" applyFont="1" applyFill="1" applyBorder="1" applyAlignment="1">
      <alignment horizontal="center" vertical="center"/>
      <protection/>
    </xf>
    <xf numFmtId="49" fontId="1" fillId="0" borderId="15" xfId="54" applyNumberFormat="1" applyBorder="1" applyAlignment="1">
      <alignment horizontal="center"/>
      <protection/>
    </xf>
    <xf numFmtId="0" fontId="21" fillId="0" borderId="12" xfId="54" applyFont="1" applyBorder="1" applyAlignment="1">
      <alignment vertical="center" wrapText="1"/>
      <protection/>
    </xf>
    <xf numFmtId="2" fontId="19" fillId="0" borderId="15" xfId="54" applyNumberFormat="1" applyFont="1" applyBorder="1" applyAlignment="1">
      <alignment horizontal="center" vertical="center"/>
      <protection/>
    </xf>
    <xf numFmtId="180" fontId="19" fillId="0" borderId="15" xfId="54" applyNumberFormat="1" applyFont="1" applyBorder="1" applyAlignment="1">
      <alignment horizontal="center" vertical="center"/>
      <protection/>
    </xf>
    <xf numFmtId="49" fontId="19" fillId="0" borderId="15" xfId="54" applyNumberFormat="1" applyFont="1" applyBorder="1" applyAlignment="1">
      <alignment horizontal="center"/>
      <protection/>
    </xf>
    <xf numFmtId="0" fontId="19" fillId="0" borderId="15" xfId="54" applyFont="1" applyBorder="1">
      <alignment/>
      <protection/>
    </xf>
    <xf numFmtId="0" fontId="19" fillId="0" borderId="15" xfId="54" applyFont="1" applyBorder="1" applyAlignment="1">
      <alignment horizontal="left" wrapText="1"/>
      <protection/>
    </xf>
    <xf numFmtId="49" fontId="19" fillId="8" borderId="15" xfId="54" applyNumberFormat="1" applyFont="1" applyFill="1" applyBorder="1" applyAlignment="1">
      <alignment horizontal="center"/>
      <protection/>
    </xf>
    <xf numFmtId="0" fontId="19" fillId="8" borderId="15" xfId="54" applyFont="1" applyFill="1" applyBorder="1">
      <alignment/>
      <protection/>
    </xf>
    <xf numFmtId="49" fontId="19" fillId="4" borderId="15" xfId="54" applyNumberFormat="1" applyFont="1" applyFill="1" applyBorder="1" applyAlignment="1">
      <alignment horizontal="center"/>
      <protection/>
    </xf>
    <xf numFmtId="0" fontId="19" fillId="4" borderId="15" xfId="54" applyFont="1" applyFill="1" applyBorder="1">
      <alignment/>
      <protection/>
    </xf>
    <xf numFmtId="4" fontId="19" fillId="4" borderId="15" xfId="54" applyNumberFormat="1" applyFont="1" applyFill="1" applyBorder="1" applyAlignment="1">
      <alignment horizontal="center" vertical="center"/>
      <protection/>
    </xf>
    <xf numFmtId="2" fontId="19" fillId="0" borderId="19" xfId="54" applyNumberFormat="1" applyFont="1" applyBorder="1" applyAlignment="1">
      <alignment horizontal="center" vertical="center" wrapText="1"/>
      <protection/>
    </xf>
    <xf numFmtId="2" fontId="19" fillId="0" borderId="20" xfId="54" applyNumberFormat="1" applyFont="1" applyBorder="1" applyAlignment="1">
      <alignment horizontal="center" vertical="center" wrapText="1"/>
      <protection/>
    </xf>
    <xf numFmtId="2" fontId="19" fillId="0" borderId="21" xfId="54" applyNumberFormat="1" applyFont="1" applyBorder="1" applyAlignment="1">
      <alignment horizontal="center" vertical="center" wrapText="1"/>
      <protection/>
    </xf>
    <xf numFmtId="180" fontId="19" fillId="0" borderId="21" xfId="54" applyNumberFormat="1" applyFont="1" applyBorder="1" applyAlignment="1">
      <alignment horizontal="center" vertical="center" wrapText="1"/>
      <protection/>
    </xf>
    <xf numFmtId="180" fontId="19" fillId="8" borderId="17" xfId="54" applyNumberFormat="1" applyFont="1" applyFill="1" applyBorder="1" applyAlignment="1">
      <alignment horizontal="center" vertical="center" wrapText="1"/>
      <protection/>
    </xf>
    <xf numFmtId="180" fontId="19" fillId="0" borderId="22" xfId="54" applyNumberFormat="1" applyFont="1" applyBorder="1" applyAlignment="1">
      <alignment horizontal="center" vertical="center" wrapText="1"/>
      <protection/>
    </xf>
    <xf numFmtId="180" fontId="19" fillId="0" borderId="23" xfId="54" applyNumberFormat="1" applyFont="1" applyBorder="1" applyAlignment="1">
      <alignment horizontal="center" vertical="center" wrapText="1"/>
      <protection/>
    </xf>
    <xf numFmtId="0" fontId="19" fillId="0" borderId="15" xfId="54" applyFont="1" applyBorder="1" applyAlignment="1">
      <alignment wrapText="1"/>
      <protection/>
    </xf>
    <xf numFmtId="2" fontId="20" fillId="4" borderId="15" xfId="54" applyNumberFormat="1" applyFont="1" applyFill="1" applyBorder="1" applyAlignment="1">
      <alignment horizontal="center" vertical="center"/>
      <protection/>
    </xf>
    <xf numFmtId="4" fontId="20" fillId="4" borderId="15" xfId="54" applyNumberFormat="1" applyFont="1" applyFill="1" applyBorder="1" applyAlignment="1">
      <alignment horizontal="center" vertical="center"/>
      <protection/>
    </xf>
    <xf numFmtId="2" fontId="22" fillId="0" borderId="24" xfId="54" applyNumberFormat="1" applyFont="1" applyBorder="1" applyAlignment="1">
      <alignment horizontal="center" vertical="center" wrapText="1"/>
      <protection/>
    </xf>
    <xf numFmtId="180" fontId="19" fillId="0" borderId="14" xfId="54" applyNumberFormat="1" applyFont="1" applyBorder="1" applyAlignment="1">
      <alignment horizontal="center" vertical="center" wrapText="1"/>
      <protection/>
    </xf>
    <xf numFmtId="4" fontId="20" fillId="0" borderId="25" xfId="54" applyNumberFormat="1" applyFont="1" applyBorder="1" applyAlignment="1">
      <alignment horizontal="center" vertical="center"/>
      <protection/>
    </xf>
    <xf numFmtId="4" fontId="20" fillId="0" borderId="26" xfId="54" applyNumberFormat="1" applyFont="1" applyBorder="1" applyAlignment="1">
      <alignment horizontal="center" vertical="center"/>
      <protection/>
    </xf>
    <xf numFmtId="4" fontId="19" fillId="0" borderId="22" xfId="54" applyNumberFormat="1" applyFont="1" applyBorder="1" applyAlignment="1">
      <alignment horizontal="center" vertical="center" wrapText="1"/>
      <protection/>
    </xf>
    <xf numFmtId="4" fontId="20" fillId="0" borderId="14" xfId="54" applyNumberFormat="1" applyFont="1" applyBorder="1" applyAlignment="1">
      <alignment horizontal="center" vertical="center"/>
      <protection/>
    </xf>
    <xf numFmtId="0" fontId="19" fillId="0" borderId="1" xfId="33" applyNumberFormat="1" applyFont="1" applyAlignment="1" applyProtection="1">
      <alignment wrapText="1"/>
      <protection/>
    </xf>
    <xf numFmtId="49" fontId="18" fillId="0" borderId="0" xfId="54" applyNumberFormat="1" applyFont="1" applyAlignment="1">
      <alignment horizontal="center" vertical="center" wrapText="1"/>
      <protection/>
    </xf>
    <xf numFmtId="49" fontId="19" fillId="0" borderId="13" xfId="54" applyNumberFormat="1" applyFont="1" applyBorder="1" applyAlignment="1">
      <alignment horizontal="center" vertical="center" wrapText="1"/>
      <protection/>
    </xf>
    <xf numFmtId="49" fontId="19" fillId="0" borderId="12" xfId="54" applyNumberFormat="1" applyFont="1" applyBorder="1" applyAlignment="1">
      <alignment horizontal="center" vertical="center" wrapText="1"/>
      <protection/>
    </xf>
    <xf numFmtId="0" fontId="19" fillId="0" borderId="13" xfId="54" applyFont="1" applyBorder="1" applyAlignment="1">
      <alignment horizontal="center" vertical="center" wrapText="1"/>
      <protection/>
    </xf>
    <xf numFmtId="0" fontId="19" fillId="0" borderId="27" xfId="54" applyFont="1" applyBorder="1" applyAlignment="1">
      <alignment horizontal="center" vertical="center" wrapText="1"/>
      <protection/>
    </xf>
    <xf numFmtId="0" fontId="19" fillId="0" borderId="28" xfId="54" applyFont="1" applyBorder="1" applyAlignment="1">
      <alignment horizontal="center" vertical="center" wrapText="1"/>
      <protection/>
    </xf>
    <xf numFmtId="2" fontId="19" fillId="0" borderId="13" xfId="54" applyNumberFormat="1" applyFont="1" applyBorder="1" applyAlignment="1">
      <alignment horizontal="center" vertical="center" wrapText="1"/>
      <protection/>
    </xf>
    <xf numFmtId="2" fontId="19" fillId="0" borderId="27" xfId="54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8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H42"/>
  <sheetViews>
    <sheetView tabSelected="1" workbookViewId="0" topLeftCell="A1">
      <selection activeCell="B43" sqref="B43:B55"/>
    </sheetView>
  </sheetViews>
  <sheetFormatPr defaultColWidth="9.140625" defaultRowHeight="12.75"/>
  <cols>
    <col min="2" max="2" width="32.28125" style="0" customWidth="1"/>
    <col min="3" max="3" width="42.8515625" style="0" customWidth="1"/>
    <col min="4" max="4" width="22.140625" style="0" customWidth="1"/>
    <col min="5" max="5" width="18.7109375" style="0" customWidth="1"/>
    <col min="7" max="7" width="21.8515625" style="0" customWidth="1"/>
    <col min="8" max="8" width="14.8515625" style="0" customWidth="1"/>
  </cols>
  <sheetData>
    <row r="2" spans="2:8" ht="15">
      <c r="B2" s="1"/>
      <c r="C2" s="1"/>
      <c r="D2" s="1"/>
      <c r="E2" s="1"/>
      <c r="F2" s="1"/>
      <c r="G2" s="1"/>
      <c r="H2" s="1"/>
    </row>
    <row r="3" spans="2:8" ht="15">
      <c r="B3" s="1"/>
      <c r="C3" s="1"/>
      <c r="D3" s="1"/>
      <c r="E3" s="1"/>
      <c r="F3" s="1"/>
      <c r="G3" s="1"/>
      <c r="H3" s="1"/>
    </row>
    <row r="4" spans="2:8" ht="18.75">
      <c r="B4" s="2"/>
      <c r="C4" s="58" t="s">
        <v>68</v>
      </c>
      <c r="D4" s="58"/>
      <c r="E4" s="58"/>
      <c r="F4" s="3"/>
      <c r="G4" s="3"/>
      <c r="H4" s="1"/>
    </row>
    <row r="5" spans="2:8" ht="18.75">
      <c r="B5" s="2"/>
      <c r="C5" s="58"/>
      <c r="D5" s="58"/>
      <c r="E5" s="58"/>
      <c r="F5" s="3"/>
      <c r="G5" s="3"/>
      <c r="H5" s="1"/>
    </row>
    <row r="6" spans="2:8" ht="45.75" customHeight="1" thickBot="1">
      <c r="B6" s="2"/>
      <c r="C6" s="58"/>
      <c r="D6" s="58"/>
      <c r="E6" s="58"/>
      <c r="F6" s="3"/>
      <c r="G6" s="3"/>
      <c r="H6" s="4"/>
    </row>
    <row r="7" spans="2:8" ht="12.75">
      <c r="B7" s="59" t="s">
        <v>0</v>
      </c>
      <c r="C7" s="61" t="s">
        <v>1</v>
      </c>
      <c r="D7" s="61" t="s">
        <v>58</v>
      </c>
      <c r="E7" s="61" t="s">
        <v>69</v>
      </c>
      <c r="F7" s="61" t="s">
        <v>38</v>
      </c>
      <c r="G7" s="64" t="s">
        <v>70</v>
      </c>
      <c r="H7" s="61" t="s">
        <v>61</v>
      </c>
    </row>
    <row r="8" spans="2:8" ht="50.25" customHeight="1" thickBot="1">
      <c r="B8" s="60"/>
      <c r="C8" s="62"/>
      <c r="D8" s="62"/>
      <c r="E8" s="62"/>
      <c r="F8" s="63"/>
      <c r="G8" s="65"/>
      <c r="H8" s="62"/>
    </row>
    <row r="9" spans="2:8" ht="29.25" thickBot="1">
      <c r="B9" s="6" t="s">
        <v>2</v>
      </c>
      <c r="C9" s="7" t="s">
        <v>39</v>
      </c>
      <c r="D9" s="8">
        <f>D10+D12+D14+D18+D20</f>
        <v>134647.2</v>
      </c>
      <c r="E9" s="8">
        <f>E10+E12+E14+E18+E20</f>
        <v>205123.75</v>
      </c>
      <c r="F9" s="47">
        <f aca="true" t="shared" si="0" ref="F9:F17">E9/D9*100</f>
        <v>152.3416379991563</v>
      </c>
      <c r="G9" s="8">
        <f>G10+G12+G14+G18</f>
        <v>162571.95</v>
      </c>
      <c r="H9" s="9">
        <f>E9-G9</f>
        <v>42551.79999999999</v>
      </c>
    </row>
    <row r="10" spans="2:8" ht="15.75" thickBot="1">
      <c r="B10" s="10" t="s">
        <v>12</v>
      </c>
      <c r="C10" s="11" t="s">
        <v>3</v>
      </c>
      <c r="D10" s="12">
        <f>D11</f>
        <v>18000</v>
      </c>
      <c r="E10" s="12">
        <f>E11</f>
        <v>48883.48</v>
      </c>
      <c r="F10" s="46">
        <f t="shared" si="0"/>
        <v>271.57488888888895</v>
      </c>
      <c r="G10" s="12">
        <f>G11</f>
        <v>20074.7</v>
      </c>
      <c r="H10" s="9">
        <f>E10-G10</f>
        <v>28808.780000000002</v>
      </c>
    </row>
    <row r="11" spans="2:8" ht="116.25" customHeight="1" thickBot="1">
      <c r="B11" s="5" t="s">
        <v>13</v>
      </c>
      <c r="C11" s="57" t="s">
        <v>53</v>
      </c>
      <c r="D11" s="14">
        <v>18000</v>
      </c>
      <c r="E11" s="14">
        <v>48883.48</v>
      </c>
      <c r="F11" s="15">
        <f t="shared" si="0"/>
        <v>271.57488888888895</v>
      </c>
      <c r="G11" s="14">
        <v>20074.7</v>
      </c>
      <c r="H11" s="9">
        <f>E11-G11</f>
        <v>28808.780000000002</v>
      </c>
    </row>
    <row r="12" spans="2:8" ht="15.75" thickBot="1">
      <c r="B12" s="16" t="s">
        <v>14</v>
      </c>
      <c r="C12" s="17" t="s">
        <v>4</v>
      </c>
      <c r="D12" s="18">
        <f>D13</f>
        <v>1000</v>
      </c>
      <c r="E12" s="18">
        <f>E13</f>
        <v>1542.56</v>
      </c>
      <c r="F12" s="15">
        <f t="shared" si="0"/>
        <v>154.256</v>
      </c>
      <c r="G12" s="18">
        <f>G13</f>
        <v>15296.25</v>
      </c>
      <c r="H12" s="9">
        <f aca="true" t="shared" si="1" ref="H12:H19">E12-G12</f>
        <v>-13753.69</v>
      </c>
    </row>
    <row r="13" spans="2:8" ht="15.75" thickBot="1">
      <c r="B13" s="5" t="s">
        <v>15</v>
      </c>
      <c r="C13" s="13" t="s">
        <v>5</v>
      </c>
      <c r="D13" s="14">
        <v>1000</v>
      </c>
      <c r="E13" s="14">
        <v>1542.56</v>
      </c>
      <c r="F13" s="15">
        <f t="shared" si="0"/>
        <v>154.256</v>
      </c>
      <c r="G13" s="14">
        <v>15296.25</v>
      </c>
      <c r="H13" s="9">
        <f t="shared" si="1"/>
        <v>-13753.69</v>
      </c>
    </row>
    <row r="14" spans="2:8" ht="15.75" thickBot="1">
      <c r="B14" s="16" t="s">
        <v>16</v>
      </c>
      <c r="C14" s="17" t="s">
        <v>6</v>
      </c>
      <c r="D14" s="18">
        <f>D15+D16+D17</f>
        <v>84999.2</v>
      </c>
      <c r="E14" s="18">
        <f>E15+E16+E17</f>
        <v>117270.04999999999</v>
      </c>
      <c r="F14" s="15">
        <f t="shared" si="0"/>
        <v>137.9660632100067</v>
      </c>
      <c r="G14" s="18">
        <f>G15+G16+G17</f>
        <v>127068.62000000001</v>
      </c>
      <c r="H14" s="9">
        <f t="shared" si="1"/>
        <v>-9798.570000000022</v>
      </c>
    </row>
    <row r="15" spans="2:8" ht="15.75" thickBot="1">
      <c r="B15" s="5" t="s">
        <v>17</v>
      </c>
      <c r="C15" s="13" t="s">
        <v>7</v>
      </c>
      <c r="D15" s="14">
        <v>4000</v>
      </c>
      <c r="E15" s="14">
        <v>6400.26</v>
      </c>
      <c r="F15" s="15">
        <f t="shared" si="0"/>
        <v>160.00650000000002</v>
      </c>
      <c r="G15" s="14">
        <v>5169.05</v>
      </c>
      <c r="H15" s="9">
        <f t="shared" si="1"/>
        <v>1231.21</v>
      </c>
    </row>
    <row r="16" spans="2:8" ht="15.75" thickBot="1">
      <c r="B16" s="5" t="s">
        <v>36</v>
      </c>
      <c r="C16" s="13" t="s">
        <v>54</v>
      </c>
      <c r="D16" s="14">
        <v>499.2</v>
      </c>
      <c r="E16" s="14">
        <v>514</v>
      </c>
      <c r="F16" s="15">
        <f t="shared" si="0"/>
        <v>102.96474358974359</v>
      </c>
      <c r="G16" s="14">
        <v>464</v>
      </c>
      <c r="H16" s="9">
        <f t="shared" si="1"/>
        <v>50</v>
      </c>
    </row>
    <row r="17" spans="2:8" ht="15.75" thickBot="1">
      <c r="B17" s="5" t="s">
        <v>37</v>
      </c>
      <c r="C17" s="13" t="s">
        <v>55</v>
      </c>
      <c r="D17" s="14">
        <v>80500</v>
      </c>
      <c r="E17" s="14">
        <v>110355.79</v>
      </c>
      <c r="F17" s="15">
        <f t="shared" si="0"/>
        <v>137.08793788819875</v>
      </c>
      <c r="G17" s="14">
        <v>121435.57</v>
      </c>
      <c r="H17" s="9">
        <f t="shared" si="1"/>
        <v>-11079.780000000013</v>
      </c>
    </row>
    <row r="18" spans="2:8" ht="75.75" thickBot="1">
      <c r="B18" s="16" t="s">
        <v>18</v>
      </c>
      <c r="C18" s="17" t="s">
        <v>8</v>
      </c>
      <c r="D18" s="18">
        <f>D19</f>
        <v>0</v>
      </c>
      <c r="E18" s="18">
        <f>E19</f>
        <v>6779.66</v>
      </c>
      <c r="F18" s="19"/>
      <c r="G18" s="18">
        <f>G19</f>
        <v>132.38</v>
      </c>
      <c r="H18" s="9">
        <f t="shared" si="1"/>
        <v>6647.28</v>
      </c>
    </row>
    <row r="19" spans="2:8" ht="117.75" customHeight="1" thickBot="1">
      <c r="B19" s="5" t="s">
        <v>19</v>
      </c>
      <c r="C19" s="13" t="s">
        <v>9</v>
      </c>
      <c r="D19" s="14">
        <v>0</v>
      </c>
      <c r="E19" s="14">
        <v>6779.66</v>
      </c>
      <c r="F19" s="15">
        <v>0</v>
      </c>
      <c r="G19" s="14">
        <v>132.38</v>
      </c>
      <c r="H19" s="9">
        <f t="shared" si="1"/>
        <v>6647.28</v>
      </c>
    </row>
    <row r="20" spans="2:8" ht="68.25" customHeight="1" thickBot="1">
      <c r="B20" s="16" t="s">
        <v>62</v>
      </c>
      <c r="C20" s="13" t="s">
        <v>63</v>
      </c>
      <c r="D20" s="14">
        <v>30648</v>
      </c>
      <c r="E20" s="14">
        <v>30648</v>
      </c>
      <c r="F20" s="15">
        <f>E20/D20*100</f>
        <v>100</v>
      </c>
      <c r="G20" s="51">
        <v>0</v>
      </c>
      <c r="H20" s="52"/>
    </row>
    <row r="21" spans="2:8" ht="57" customHeight="1" thickBot="1">
      <c r="B21" s="5" t="s">
        <v>64</v>
      </c>
      <c r="C21" s="13" t="s">
        <v>65</v>
      </c>
      <c r="D21" s="14">
        <v>30648</v>
      </c>
      <c r="E21" s="14">
        <v>30648</v>
      </c>
      <c r="F21" s="15">
        <f>E21/D21*100</f>
        <v>100</v>
      </c>
      <c r="G21" s="20">
        <v>0</v>
      </c>
      <c r="H21" s="52"/>
    </row>
    <row r="22" spans="2:8" ht="15.75" thickBot="1">
      <c r="B22" s="16" t="s">
        <v>20</v>
      </c>
      <c r="C22" s="21" t="s">
        <v>10</v>
      </c>
      <c r="D22" s="18">
        <f>D24+D25+D26+D27+D28+D29+D30</f>
        <v>6340791.8</v>
      </c>
      <c r="E22" s="18">
        <f>E24+E25+E26+E27+E28+E29+E30</f>
        <v>6340791.8</v>
      </c>
      <c r="F22" s="15">
        <f>E22/D22*100</f>
        <v>100</v>
      </c>
      <c r="G22" s="18">
        <f>G24+G25++G26+G27+G28+G29</f>
        <v>5910605</v>
      </c>
      <c r="H22" s="53">
        <f>E22-G22</f>
        <v>430186.7999999998</v>
      </c>
    </row>
    <row r="23" spans="2:8" ht="15.75" thickBot="1">
      <c r="B23" s="5"/>
      <c r="C23" s="22" t="s">
        <v>11</v>
      </c>
      <c r="D23" s="14"/>
      <c r="E23" s="14"/>
      <c r="F23" s="15"/>
      <c r="G23" s="18"/>
      <c r="H23" s="15"/>
    </row>
    <row r="24" spans="2:8" ht="61.5" customHeight="1" thickBot="1">
      <c r="B24" s="5" t="s">
        <v>42</v>
      </c>
      <c r="C24" s="22" t="s">
        <v>41</v>
      </c>
      <c r="D24" s="14">
        <v>5073900</v>
      </c>
      <c r="E24" s="14">
        <v>5073900</v>
      </c>
      <c r="F24" s="15">
        <f aca="true" t="shared" si="2" ref="F24:F29">E24/D24*100</f>
        <v>100</v>
      </c>
      <c r="G24" s="14">
        <v>5075100</v>
      </c>
      <c r="H24" s="54">
        <f>E24-G24</f>
        <v>-1200</v>
      </c>
    </row>
    <row r="25" spans="2:8" ht="59.25" customHeight="1" thickBot="1">
      <c r="B25" s="5" t="s">
        <v>66</v>
      </c>
      <c r="C25" s="22" t="s">
        <v>67</v>
      </c>
      <c r="D25" s="14">
        <v>185660</v>
      </c>
      <c r="E25" s="14">
        <v>185660</v>
      </c>
      <c r="F25" s="15">
        <f t="shared" si="2"/>
        <v>100</v>
      </c>
      <c r="G25" s="14">
        <v>97700</v>
      </c>
      <c r="H25" s="56"/>
    </row>
    <row r="26" spans="2:8" ht="30.75" thickBot="1">
      <c r="B26" s="5" t="s">
        <v>43</v>
      </c>
      <c r="C26" s="13" t="s">
        <v>44</v>
      </c>
      <c r="D26" s="14">
        <v>563197</v>
      </c>
      <c r="E26" s="14">
        <v>563197</v>
      </c>
      <c r="F26" s="15">
        <f t="shared" si="2"/>
        <v>100</v>
      </c>
      <c r="G26" s="14">
        <v>292531</v>
      </c>
      <c r="H26" s="55">
        <v>0</v>
      </c>
    </row>
    <row r="27" spans="2:8" ht="80.25" customHeight="1" thickBot="1">
      <c r="B27" s="5" t="s">
        <v>45</v>
      </c>
      <c r="C27" s="13" t="s">
        <v>46</v>
      </c>
      <c r="D27" s="14">
        <v>72887</v>
      </c>
      <c r="E27" s="14">
        <v>72887</v>
      </c>
      <c r="F27" s="15">
        <f t="shared" si="2"/>
        <v>100</v>
      </c>
      <c r="G27" s="14">
        <v>61000</v>
      </c>
      <c r="H27" s="15">
        <v>0</v>
      </c>
    </row>
    <row r="28" spans="2:8" ht="78" customHeight="1" thickBot="1">
      <c r="B28" s="5" t="s">
        <v>59</v>
      </c>
      <c r="C28" s="57" t="s">
        <v>60</v>
      </c>
      <c r="D28" s="42">
        <v>873.8</v>
      </c>
      <c r="E28" s="43">
        <v>873.8</v>
      </c>
      <c r="F28" s="15">
        <f t="shared" si="2"/>
        <v>100</v>
      </c>
      <c r="G28" s="43">
        <v>0</v>
      </c>
      <c r="H28" s="44">
        <v>0</v>
      </c>
    </row>
    <row r="29" spans="2:8" ht="72" customHeight="1" thickBot="1">
      <c r="B29" s="5" t="s">
        <v>47</v>
      </c>
      <c r="C29" s="13" t="s">
        <v>48</v>
      </c>
      <c r="D29" s="41">
        <v>444274</v>
      </c>
      <c r="E29" s="41">
        <v>444274</v>
      </c>
      <c r="F29" s="15">
        <f t="shared" si="2"/>
        <v>100</v>
      </c>
      <c r="G29" s="41">
        <v>384274</v>
      </c>
      <c r="H29" s="9">
        <f>E29-G29</f>
        <v>60000</v>
      </c>
    </row>
    <row r="30" spans="2:8" ht="81" customHeight="1" thickBot="1">
      <c r="B30" s="5" t="s">
        <v>51</v>
      </c>
      <c r="C30" s="23" t="s">
        <v>52</v>
      </c>
      <c r="D30" s="24">
        <v>0</v>
      </c>
      <c r="E30" s="24">
        <v>0</v>
      </c>
      <c r="F30" s="25"/>
      <c r="G30" s="24">
        <v>0</v>
      </c>
      <c r="H30" s="25">
        <v>0</v>
      </c>
    </row>
    <row r="31" spans="2:8" ht="15.75" thickBot="1">
      <c r="B31" s="26"/>
      <c r="C31" s="27" t="s">
        <v>21</v>
      </c>
      <c r="D31" s="28">
        <f>D9+D22</f>
        <v>6475439</v>
      </c>
      <c r="E31" s="28">
        <f>E22+E9</f>
        <v>6545915.55</v>
      </c>
      <c r="F31" s="45">
        <f>E31/D31*100</f>
        <v>101.08836713618953</v>
      </c>
      <c r="G31" s="28">
        <f>G22+G9</f>
        <v>6073176.95</v>
      </c>
      <c r="H31" s="9">
        <f>E31-G31</f>
        <v>472738.5999999996</v>
      </c>
    </row>
    <row r="32" spans="2:8" ht="15.75" thickBot="1">
      <c r="B32" s="29"/>
      <c r="C32" s="30" t="s">
        <v>22</v>
      </c>
      <c r="D32" s="31"/>
      <c r="E32" s="31"/>
      <c r="F32" s="32"/>
      <c r="G32" s="14"/>
      <c r="H32" s="32"/>
    </row>
    <row r="33" spans="2:8" ht="15.75" thickBot="1">
      <c r="B33" s="33" t="s">
        <v>31</v>
      </c>
      <c r="C33" s="34" t="s">
        <v>23</v>
      </c>
      <c r="D33" s="31">
        <v>1890401.26</v>
      </c>
      <c r="E33" s="31">
        <v>1890401.26</v>
      </c>
      <c r="F33" s="45">
        <f aca="true" t="shared" si="3" ref="F33:F41">E33/D33*100</f>
        <v>100</v>
      </c>
      <c r="G33" s="31">
        <v>1688865</v>
      </c>
      <c r="H33" s="9">
        <f aca="true" t="shared" si="4" ref="H33:H41">E33-G33</f>
        <v>201536.26</v>
      </c>
    </row>
    <row r="34" spans="2:8" ht="15.75" thickBot="1">
      <c r="B34" s="33" t="s">
        <v>50</v>
      </c>
      <c r="C34" s="34" t="s">
        <v>24</v>
      </c>
      <c r="D34" s="31">
        <v>72887</v>
      </c>
      <c r="E34" s="31">
        <v>72887</v>
      </c>
      <c r="F34" s="45">
        <f t="shared" si="3"/>
        <v>100</v>
      </c>
      <c r="G34" s="31">
        <v>61000</v>
      </c>
      <c r="H34" s="9">
        <f t="shared" si="4"/>
        <v>11887</v>
      </c>
    </row>
    <row r="35" spans="2:8" ht="60" customHeight="1" thickBot="1">
      <c r="B35" s="33" t="s">
        <v>49</v>
      </c>
      <c r="C35" s="35" t="s">
        <v>25</v>
      </c>
      <c r="D35" s="31">
        <v>80000</v>
      </c>
      <c r="E35" s="31">
        <v>80000</v>
      </c>
      <c r="F35" s="45">
        <f t="shared" si="3"/>
        <v>100</v>
      </c>
      <c r="G35" s="31">
        <v>63759.34</v>
      </c>
      <c r="H35" s="9">
        <f t="shared" si="4"/>
        <v>16240.660000000003</v>
      </c>
    </row>
    <row r="36" spans="2:8" ht="15.75" thickBot="1">
      <c r="B36" s="33" t="s">
        <v>32</v>
      </c>
      <c r="C36" s="34" t="s">
        <v>26</v>
      </c>
      <c r="D36" s="31">
        <v>399274</v>
      </c>
      <c r="E36" s="31">
        <v>399274</v>
      </c>
      <c r="F36" s="45">
        <f t="shared" si="3"/>
        <v>100</v>
      </c>
      <c r="G36" s="31">
        <v>399274</v>
      </c>
      <c r="H36" s="9">
        <f t="shared" si="4"/>
        <v>0</v>
      </c>
    </row>
    <row r="37" spans="2:8" ht="15.75" thickBot="1">
      <c r="B37" s="33" t="s">
        <v>33</v>
      </c>
      <c r="C37" s="34" t="s">
        <v>27</v>
      </c>
      <c r="D37" s="31">
        <v>1365327.49</v>
      </c>
      <c r="E37" s="31">
        <v>1326237.33</v>
      </c>
      <c r="F37" s="45">
        <f t="shared" si="3"/>
        <v>97.13693891858868</v>
      </c>
      <c r="G37" s="31">
        <v>1697737.28</v>
      </c>
      <c r="H37" s="9">
        <f t="shared" si="4"/>
        <v>-371499.94999999995</v>
      </c>
    </row>
    <row r="38" spans="2:8" ht="63" customHeight="1" thickBot="1">
      <c r="B38" s="33" t="s">
        <v>34</v>
      </c>
      <c r="C38" s="35" t="s">
        <v>28</v>
      </c>
      <c r="D38" s="31">
        <v>2466660</v>
      </c>
      <c r="E38" s="31">
        <v>2466660</v>
      </c>
      <c r="F38" s="45">
        <f t="shared" si="3"/>
        <v>100</v>
      </c>
      <c r="G38" s="31">
        <v>2010231</v>
      </c>
      <c r="H38" s="9">
        <f t="shared" si="4"/>
        <v>456429</v>
      </c>
    </row>
    <row r="39" spans="2:8" ht="15.75" thickBot="1">
      <c r="B39" s="33" t="s">
        <v>35</v>
      </c>
      <c r="C39" s="34" t="s">
        <v>29</v>
      </c>
      <c r="D39" s="31">
        <v>180000</v>
      </c>
      <c r="E39" s="31">
        <v>180000</v>
      </c>
      <c r="F39" s="45">
        <f t="shared" si="3"/>
        <v>100</v>
      </c>
      <c r="G39" s="31">
        <v>126000</v>
      </c>
      <c r="H39" s="9">
        <f t="shared" si="4"/>
        <v>54000</v>
      </c>
    </row>
    <row r="40" spans="2:8" ht="30.75" thickBot="1">
      <c r="B40" s="33" t="s">
        <v>56</v>
      </c>
      <c r="C40" s="48" t="s">
        <v>57</v>
      </c>
      <c r="D40" s="31">
        <v>20889.25</v>
      </c>
      <c r="E40" s="31">
        <v>20889.25</v>
      </c>
      <c r="F40" s="45">
        <f t="shared" si="3"/>
        <v>100</v>
      </c>
      <c r="G40" s="31">
        <v>20509.5</v>
      </c>
      <c r="H40" s="9">
        <f t="shared" si="4"/>
        <v>379.75</v>
      </c>
    </row>
    <row r="41" spans="2:8" ht="15.75" thickBot="1">
      <c r="B41" s="36"/>
      <c r="C41" s="37" t="s">
        <v>30</v>
      </c>
      <c r="D41" s="28">
        <f>D33+D34+D35+D36+D37+D38+D39+D40</f>
        <v>6475439</v>
      </c>
      <c r="E41" s="28">
        <f>E33+E34+E35+E36+E37+E38+E39+E40</f>
        <v>6436348.84</v>
      </c>
      <c r="F41" s="45">
        <f t="shared" si="3"/>
        <v>99.39633189348244</v>
      </c>
      <c r="G41" s="28">
        <f>G33+G34+G35+G36+G37+G38+G39+G40</f>
        <v>6067376.12</v>
      </c>
      <c r="H41" s="9">
        <f t="shared" si="4"/>
        <v>368972.71999999974</v>
      </c>
    </row>
    <row r="42" spans="2:8" ht="15">
      <c r="B42" s="38"/>
      <c r="C42" s="39" t="s">
        <v>40</v>
      </c>
      <c r="D42" s="49">
        <f>D31-D41</f>
        <v>0</v>
      </c>
      <c r="E42" s="49">
        <f>E31-E41</f>
        <v>109566.70999999996</v>
      </c>
      <c r="F42" s="50"/>
      <c r="G42" s="49">
        <f>G31-G41</f>
        <v>5800.8300000000745</v>
      </c>
      <c r="H42" s="40"/>
    </row>
  </sheetData>
  <sheetProtection/>
  <mergeCells count="8">
    <mergeCell ref="C4:E6"/>
    <mergeCell ref="B7:B8"/>
    <mergeCell ref="H7:H8"/>
    <mergeCell ref="C7:C8"/>
    <mergeCell ref="D7:D8"/>
    <mergeCell ref="E7:E8"/>
    <mergeCell ref="F7:F8"/>
    <mergeCell ref="G7:G8"/>
  </mergeCells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2019-01-14T07:06:43Z</cp:lastPrinted>
  <dcterms:created xsi:type="dcterms:W3CDTF">1996-10-08T23:32:33Z</dcterms:created>
  <dcterms:modified xsi:type="dcterms:W3CDTF">2019-01-14T07:12:50Z</dcterms:modified>
  <cp:category/>
  <cp:version/>
  <cp:contentType/>
  <cp:contentStatus/>
</cp:coreProperties>
</file>